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22BE026A-39D1-4CAC-860A-447C75844F60}" xr6:coauthVersionLast="36" xr6:coauthVersionMax="36" xr10:uidLastSave="{00000000-0000-0000-0000-000000000000}"/>
  <bookViews>
    <workbookView xWindow="0" yWindow="0" windowWidth="28800" windowHeight="1098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<sst xmlns="http://schemas.openxmlformats.org/spreadsheetml/2006/main" count="45" uniqueCount="45">
  <si>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</si>
  <si>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</si>
  <si>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</si>
  <si>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</si>
  <si>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</si>
  <si>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</si>
  <si>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</si>
  <si>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</si>
  <si>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</si>
  <si>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</si>
  <si>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</si>
  <si>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</si>
  <si>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</si>
  <si>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</si>
  <si>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</si>
  <si>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</si>
  <si>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</si>
  <si>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</si>
  <si>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</si>
  <si>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</si>
  <si>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</si>
  <si>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</si>
  <si>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</si>
  <si>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</si>
  <si>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</si>
  <si>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</si>
  <si>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</si>
  <si>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</si>
  <si>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</si>
  <si>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</si>
  <si>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</si>
  <si>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</si>
  <si>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</si>
  <si>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</si>
  <si>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</si>
  <si>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</si>
  <si>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</si>
  <si>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</si>
  <si>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</si>
  <si>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</si>
  <si>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</si>
  <si>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</si>
  <si>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</si>
  <si>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</si>
  <si>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San Felipe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</si>
</sst>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 applyAlignment="1">
      <alignment horizontal="left" wrapText="1" inden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3"/>
      <c r="B2" s="8"/>
      <c r="C2" s="9"/>
      <c r="D2" s="12" t="s">
        <v>38</v>
      </c>
      <c r="E2" s="9"/>
      <c r="F2" s="10"/>
      <c r="G2" s="21" t="s">
        <v>37</v>
      </c>
    </row>
    <row r="3" spans="1:7" ht="24.95" customHeight="1" x14ac:dyDescent="0.2">
      <c r="A3" s="14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5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1"/>
      <c r="C5" s="11"/>
      <c r="D5" s="11"/>
      <c r="E5" s="11"/>
      <c r="F5" s="11"/>
      <c r="G5" s="11"/>
    </row>
    <row r="6" spans="1:7" x14ac:dyDescent="0.2">
      <c r="A6" s="5" t="s">
        <v>5</v>
      </c>
      <c r="B6" s="6">
        <f t="shared" ref="B6:G6" si="0">SUM(B7:B14)</f>
        <v>184300459.08000001</v>
      </c>
      <c r="C6" s="6">
        <f t="shared" si="0"/>
        <v>11025966.140000001</v>
      </c>
      <c r="D6" s="6">
        <f t="shared" si="0"/>
        <v>195326425.22</v>
      </c>
      <c r="E6" s="6">
        <f t="shared" si="0"/>
        <v>124303148.13</v>
      </c>
      <c r="F6" s="6">
        <f t="shared" si="0"/>
        <v>124298682.15000001</v>
      </c>
      <c r="G6" s="6">
        <f t="shared" si="0"/>
        <v>71023277.090000004</v>
      </c>
    </row>
    <row r="7" spans="1:7" x14ac:dyDescent="0.2">
      <c r="A7" s="1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8" t="s">
        <v>6</v>
      </c>
      <c r="B8" s="4">
        <v>1302358.43</v>
      </c>
      <c r="C8" s="4">
        <v>0</v>
      </c>
      <c r="D8" s="4">
        <f t="shared" ref="D8:D14" si="1">B8+C8</f>
        <v>1302358.43</v>
      </c>
      <c r="E8" s="4">
        <v>707576.1</v>
      </c>
      <c r="F8" s="4">
        <v>707576.1</v>
      </c>
      <c r="G8" s="4">
        <f t="shared" ref="G8:G14" si="2">D8-E8</f>
        <v>594782.32999999996</v>
      </c>
    </row>
    <row r="9" spans="1:7" x14ac:dyDescent="0.2">
      <c r="A9" s="18" t="s">
        <v>43</v>
      </c>
      <c r="B9" s="4">
        <v>76409590.290000007</v>
      </c>
      <c r="C9" s="4">
        <v>5947226.8499999996</v>
      </c>
      <c r="D9" s="4">
        <f t="shared" si="1"/>
        <v>82356817.140000001</v>
      </c>
      <c r="E9" s="4">
        <v>50630404.979999997</v>
      </c>
      <c r="F9" s="4">
        <v>50630405.009999998</v>
      </c>
      <c r="G9" s="4">
        <f t="shared" si="2"/>
        <v>31726412.160000004</v>
      </c>
    </row>
    <row r="10" spans="1:7" x14ac:dyDescent="0.2">
      <c r="A10" s="1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8" t="s">
        <v>12</v>
      </c>
      <c r="B11" s="4">
        <v>11396087.67</v>
      </c>
      <c r="C11" s="4">
        <v>-628949.71</v>
      </c>
      <c r="D11" s="4">
        <f t="shared" si="1"/>
        <v>10767137.960000001</v>
      </c>
      <c r="E11" s="4">
        <v>6086141.3200000003</v>
      </c>
      <c r="F11" s="4">
        <v>6081675.2999999998</v>
      </c>
      <c r="G11" s="4">
        <f t="shared" si="2"/>
        <v>4680996.6400000006</v>
      </c>
    </row>
    <row r="12" spans="1:7" x14ac:dyDescent="0.2">
      <c r="A12" s="1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8" t="s">
        <v>22</v>
      </c>
      <c r="B13" s="4">
        <v>77353916.370000005</v>
      </c>
      <c r="C13" s="4">
        <v>5677189</v>
      </c>
      <c r="D13" s="4">
        <f t="shared" si="1"/>
        <v>83031105.370000005</v>
      </c>
      <c r="E13" s="4">
        <v>57292514.920000002</v>
      </c>
      <c r="F13" s="4">
        <v>57292514.93</v>
      </c>
      <c r="G13" s="4">
        <f t="shared" si="2"/>
        <v>25738590.450000003</v>
      </c>
    </row>
    <row r="14" spans="1:7" x14ac:dyDescent="0.2">
      <c r="A14" s="18" t="s">
        <v>8</v>
      </c>
      <c r="B14" s="4">
        <v>17838506.32</v>
      </c>
      <c r="C14" s="4">
        <v>30500</v>
      </c>
      <c r="D14" s="4">
        <f t="shared" si="1"/>
        <v>17869006.32</v>
      </c>
      <c r="E14" s="4">
        <v>9586510.8100000005</v>
      </c>
      <c r="F14" s="4">
        <v>9586510.8100000005</v>
      </c>
      <c r="G14" s="4">
        <f t="shared" si="2"/>
        <v>8282495.5099999998</v>
      </c>
    </row>
    <row r="15" spans="1:7" x14ac:dyDescent="0.2">
      <c r="A15" s="1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259344869.71000001</v>
      </c>
      <c r="C16" s="6">
        <f t="shared" si="3"/>
        <v>165189137.51999998</v>
      </c>
      <c r="D16" s="6">
        <f t="shared" si="3"/>
        <v>424534007.23000002</v>
      </c>
      <c r="E16" s="6">
        <f t="shared" si="3"/>
        <v>307200016.13999999</v>
      </c>
      <c r="F16" s="6">
        <f t="shared" si="3"/>
        <v>306425586.60000002</v>
      </c>
      <c r="G16" s="6">
        <f t="shared" si="3"/>
        <v>117333991.08999999</v>
      </c>
    </row>
    <row r="17" spans="1:7" x14ac:dyDescent="0.2">
      <c r="A17" s="18" t="s">
        <v>23</v>
      </c>
      <c r="B17" s="4">
        <v>6620782.0300000003</v>
      </c>
      <c r="C17" s="4">
        <v>595060.67000000004</v>
      </c>
      <c r="D17" s="4">
        <f>B17+C17</f>
        <v>7215842.7000000002</v>
      </c>
      <c r="E17" s="4">
        <v>4787130.3899999997</v>
      </c>
      <c r="F17" s="4">
        <v>4787130.3899999997</v>
      </c>
      <c r="G17" s="4">
        <f t="shared" ref="G17:G23" si="4">D17-E17</f>
        <v>2428712.3100000005</v>
      </c>
    </row>
    <row r="18" spans="1:7" x14ac:dyDescent="0.2">
      <c r="A18" s="18" t="s">
        <v>15</v>
      </c>
      <c r="B18" s="4">
        <v>237523694.22999999</v>
      </c>
      <c r="C18" s="4">
        <v>163660192.84</v>
      </c>
      <c r="D18" s="4">
        <f t="shared" ref="D18:D23" si="5">B18+C18</f>
        <v>401183887.06999999</v>
      </c>
      <c r="E18" s="4">
        <v>291805954.19999999</v>
      </c>
      <c r="F18" s="4">
        <v>291031524.66000003</v>
      </c>
      <c r="G18" s="4">
        <f t="shared" si="4"/>
        <v>109377932.87</v>
      </c>
    </row>
    <row r="19" spans="1:7" x14ac:dyDescent="0.2">
      <c r="A19" s="18" t="s">
        <v>10</v>
      </c>
      <c r="B19" s="4">
        <v>1494605.49</v>
      </c>
      <c r="C19" s="4">
        <v>0</v>
      </c>
      <c r="D19" s="4">
        <f t="shared" si="5"/>
        <v>1494605.49</v>
      </c>
      <c r="E19" s="4">
        <v>910637.17</v>
      </c>
      <c r="F19" s="4">
        <v>910637.17</v>
      </c>
      <c r="G19" s="4">
        <f t="shared" si="4"/>
        <v>583968.31999999995</v>
      </c>
    </row>
    <row r="20" spans="1:7" x14ac:dyDescent="0.2">
      <c r="A20" s="18" t="s">
        <v>24</v>
      </c>
      <c r="B20" s="4">
        <v>7827198.0999999996</v>
      </c>
      <c r="C20" s="4">
        <v>933884.01</v>
      </c>
      <c r="D20" s="4">
        <f t="shared" si="5"/>
        <v>8761082.1099999994</v>
      </c>
      <c r="E20" s="4">
        <v>5769658.5099999998</v>
      </c>
      <c r="F20" s="4">
        <v>5769658.5099999998</v>
      </c>
      <c r="G20" s="4">
        <f t="shared" si="4"/>
        <v>2991423.5999999996</v>
      </c>
    </row>
    <row r="21" spans="1:7" x14ac:dyDescent="0.2">
      <c r="A21" s="18" t="s">
        <v>25</v>
      </c>
      <c r="B21" s="4">
        <v>5878589.8600000003</v>
      </c>
      <c r="C21" s="4">
        <v>0</v>
      </c>
      <c r="D21" s="4">
        <f t="shared" si="5"/>
        <v>5878589.8600000003</v>
      </c>
      <c r="E21" s="4">
        <v>3926635.87</v>
      </c>
      <c r="F21" s="4">
        <v>3926635.87</v>
      </c>
      <c r="G21" s="4">
        <f t="shared" si="4"/>
        <v>1951953.9900000002</v>
      </c>
    </row>
    <row r="22" spans="1:7" x14ac:dyDescent="0.2">
      <c r="A22" s="1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11976400.85</v>
      </c>
      <c r="C25" s="6">
        <f t="shared" si="6"/>
        <v>8780000</v>
      </c>
      <c r="D25" s="6">
        <f t="shared" si="6"/>
        <v>20756400.850000001</v>
      </c>
      <c r="E25" s="6">
        <f t="shared" si="6"/>
        <v>17986466.440000001</v>
      </c>
      <c r="F25" s="6">
        <f t="shared" si="6"/>
        <v>17986466.440000001</v>
      </c>
      <c r="G25" s="6">
        <f t="shared" si="6"/>
        <v>2769934.41</v>
      </c>
    </row>
    <row r="26" spans="1:7" x14ac:dyDescent="0.2">
      <c r="A26" s="18" t="s">
        <v>16</v>
      </c>
      <c r="B26" s="4">
        <v>11976400.85</v>
      </c>
      <c r="C26" s="4">
        <v>8780000</v>
      </c>
      <c r="D26" s="4">
        <f>B26+C26</f>
        <v>20756400.850000001</v>
      </c>
      <c r="E26" s="4">
        <v>17986466.440000001</v>
      </c>
      <c r="F26" s="4">
        <v>17986466.440000001</v>
      </c>
      <c r="G26" s="4">
        <f t="shared" ref="G26:G34" si="7">D26-E26</f>
        <v>2769934.41</v>
      </c>
    </row>
    <row r="27" spans="1:7" x14ac:dyDescent="0.2">
      <c r="A27" s="1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6" t="s">
        <v>31</v>
      </c>
      <c r="B42" s="7">
        <f t="shared" ref="B42:G42" si="12">SUM(B36+B25+B16+B6)</f>
        <v>455621729.63999999</v>
      </c>
      <c r="C42" s="7">
        <f t="shared" si="12"/>
        <v>184995103.65999997</v>
      </c>
      <c r="D42" s="7">
        <f t="shared" si="12"/>
        <v>640616833.30000007</v>
      </c>
      <c r="E42" s="7">
        <f t="shared" si="12"/>
        <v>449489630.70999998</v>
      </c>
      <c r="F42" s="7">
        <f t="shared" si="12"/>
        <v>448710735.19000006</v>
      </c>
      <c r="G42" s="7">
        <f t="shared" si="12"/>
        <v>191127202.58999997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2024-10-10T03:15:08Z</cp:lastPrinted>
  <dcterms:created xsi:type="dcterms:W3CDTF">2014-02-10T03:37:14Z</dcterms:created>
  <dcterms:modified xsi:type="dcterms:W3CDTF">2024-11-06T16:51:16Z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